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<sst xmlns="http://schemas.openxmlformats.org/spreadsheetml/2006/main" count="326" uniqueCount="115">
  <si>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</si>
  <si>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</si>
  <si>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</si>
  <si>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</si>
  <si>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</si>
  <si>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</si>
  <si>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</si>
  <si>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</si>
  <si>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</si>
  <si>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</si>
  <si>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</si>
  <si>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</si>
  <si>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</si>
  <si>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</si>
  <si>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</si>
  <si>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</si>
  <si>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</si>
  <si>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</si>
  <si>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</si>
  <si>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</si>
  <si>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</si>
  <si>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</si>
  <si>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</si>
  <si>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</si>
  <si>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</si>
  <si>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</si>
  <si>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</si>
  <si>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</si>
  <si>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</si>
  <si>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</si>
  <si>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</si>
  <si>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</si>
  <si>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</si>
  <si>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</si>
  <si>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</si>
  <si>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</si>
  <si>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</si>
  <si>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</si>
  <si>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</si>
  <si>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</si>
  <si>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</si>
  <si>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</si>
  <si>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</si>
  <si>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</si>
  <si>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</si>
  <si>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</si>
  <si>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</si>
  <si>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</si>
  <si>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</si>
  <si>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</si>
  <si>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</si>
  <si>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</si>
  <si>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</si>
  <si>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</si>
  <si>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</si>
  <si>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</si>
  <si>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</si>
  <si>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</si>
  <si>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</si>
  <si>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</si>
  <si>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</si>
  <si>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</si>
  <si>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</si>
  <si>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</si>
  <si>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</si>
  <si>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</si>
  <si>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</si>
  <si>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</si>
  <si>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</si>
  <si>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</si>
  <si>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</si>
  <si>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</si>
  <si>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</si>
  <si>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</si>
  <si>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</si>
  <si>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</si>
  <si>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</si>
  <si>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</si>
  <si>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</si>
  <si>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</si>
  <si>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</si>
  <si>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</si>
  <si>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</si>
  <si>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</si>
  <si>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</si>
  <si>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</si>
  <si>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</si>
  <si>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</si>
  <si>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</si>
  <si>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</si>
  <si>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</si>
  <si>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</si>
  <si>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</si>
  <si>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</si>
  <si>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</si>
  <si>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</si>
  <si>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</si>
  <si>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</si>
  <si>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</si>
  <si>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</si>
  <si>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</si>
  <si>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</si>
  <si>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</si>
  <si>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</si>
  <si>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</si>
  <si>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</si>
  <si>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</si>
  <si>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</si>
  <si>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</si>
  <si>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</si>
  <si>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</si>
  <si>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t>станом на 07.08.2018</t>
  </si>
  <si>
    <r>
      <t xml:space="preserve">станом на 07.08.2018р.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</si>
  <si>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</si>
  <si>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07.08.2018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</si>
</sst>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2.7"/>
      <color indexed="8"/>
      <name val="Times New Roman"/>
      <family val="1"/>
    </font>
    <font>
      <sz val="4.8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9336483"/>
        <c:axId val="16919484"/>
      </c:lineChart>
      <c:catAx>
        <c:axId val="9336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9484"/>
        <c:crosses val="autoZero"/>
        <c:auto val="0"/>
        <c:lblOffset val="100"/>
        <c:tickLblSkip val="1"/>
        <c:noMultiLvlLbl val="0"/>
      </c:catAx>
      <c:valAx>
        <c:axId val="169194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364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4034413"/>
        <c:axId val="59200854"/>
      </c:bar3DChart>
      <c:catAx>
        <c:axId val="14034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00854"/>
        <c:crosses val="autoZero"/>
        <c:auto val="1"/>
        <c:lblOffset val="100"/>
        <c:tickLblSkip val="1"/>
        <c:noMultiLvlLbl val="0"/>
      </c:catAx>
      <c:valAx>
        <c:axId val="59200854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34413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8057629"/>
        <c:axId val="28300934"/>
      </c:lineChart>
      <c:catAx>
        <c:axId val="180576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00934"/>
        <c:crosses val="autoZero"/>
        <c:auto val="0"/>
        <c:lblOffset val="100"/>
        <c:tickLblSkip val="1"/>
        <c:noMultiLvlLbl val="0"/>
      </c:catAx>
      <c:valAx>
        <c:axId val="2830093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0576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53381815"/>
        <c:axId val="10674288"/>
      </c:lineChart>
      <c:catAx>
        <c:axId val="533818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74288"/>
        <c:crosses val="autoZero"/>
        <c:auto val="0"/>
        <c:lblOffset val="100"/>
        <c:tickLblSkip val="1"/>
        <c:noMultiLvlLbl val="0"/>
      </c:catAx>
      <c:valAx>
        <c:axId val="1067428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38181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8959729"/>
        <c:axId val="59310970"/>
      </c:lineChart>
      <c:catAx>
        <c:axId val="289597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10970"/>
        <c:crosses val="autoZero"/>
        <c:auto val="0"/>
        <c:lblOffset val="100"/>
        <c:tickLblSkip val="1"/>
        <c:noMultiLvlLbl val="0"/>
      </c:catAx>
      <c:valAx>
        <c:axId val="5931097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597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59236"/>
        <c:crosses val="autoZero"/>
        <c:auto val="0"/>
        <c:lblOffset val="100"/>
        <c:tickLblSkip val="1"/>
        <c:noMultiLvlLbl val="0"/>
      </c:catAx>
      <c:valAx>
        <c:axId val="3945923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03668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19588805"/>
        <c:axId val="42081518"/>
      </c:lineChart>
      <c:catAx>
        <c:axId val="195888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81518"/>
        <c:crosses val="autoZero"/>
        <c:auto val="0"/>
        <c:lblOffset val="100"/>
        <c:tickLblSkip val="1"/>
        <c:noMultiLvlLbl val="0"/>
      </c:catAx>
      <c:valAx>
        <c:axId val="4208151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43189343"/>
        <c:axId val="53159768"/>
      </c:lineChart>
      <c:catAx>
        <c:axId val="431893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 val="autoZero"/>
        <c:auto val="0"/>
        <c:lblOffset val="100"/>
        <c:tickLblSkip val="1"/>
        <c:noMultiLvlLbl val="0"/>
      </c:catAx>
      <c:valAx>
        <c:axId val="5315976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8934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8675865"/>
        <c:axId val="10973922"/>
      </c:lineChart>
      <c:catAx>
        <c:axId val="867586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 val="autoZero"/>
        <c:auto val="0"/>
        <c:lblOffset val="100"/>
        <c:tickLblSkip val="1"/>
        <c:noMultiLvlLbl val="0"/>
      </c:catAx>
      <c:valAx>
        <c:axId val="1097392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67586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1656435"/>
        <c:axId val="16472460"/>
      </c:bar3D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56435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960719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--124167,4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-93128,6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199675.14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560440.2</v>
          </cell>
        </row>
        <row r="19">
          <cell r="F19">
            <v>96806</v>
          </cell>
          <cell r="G19">
            <v>64332.4</v>
          </cell>
        </row>
        <row r="25">
          <cell r="F25">
            <v>19682.5</v>
          </cell>
          <cell r="G25">
            <v>22825.7</v>
          </cell>
        </row>
        <row r="35">
          <cell r="F35">
            <v>123252.65</v>
          </cell>
          <cell r="G35">
            <v>117122.4</v>
          </cell>
        </row>
        <row r="47">
          <cell r="F47">
            <v>178964.36</v>
          </cell>
          <cell r="G47">
            <v>158560.6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960719.02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1986.7</v>
          </cell>
        </row>
        <row r="91">
          <cell r="F91">
            <v>16000</v>
          </cell>
          <cell r="G91">
            <v>4569.141030000001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A28">
      <selection activeCell="W25" sqref="W2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112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5367.174999999999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5367.2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5367.2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5367.2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11000</v>
      </c>
      <c r="P8" s="3">
        <f t="shared" si="2"/>
        <v>0</v>
      </c>
      <c r="Q8" s="2">
        <v>5367.2</v>
      </c>
      <c r="R8" s="112"/>
      <c r="S8" s="113"/>
      <c r="T8" s="104"/>
      <c r="U8" s="165"/>
      <c r="V8" s="166"/>
      <c r="W8" s="124"/>
      <c r="X8" s="68">
        <f t="shared" si="3"/>
        <v>0</v>
      </c>
    </row>
    <row r="9" spans="1:24" ht="12.75">
      <c r="A9" s="10">
        <v>43320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4000</v>
      </c>
      <c r="P9" s="3">
        <f t="shared" si="2"/>
        <v>0</v>
      </c>
      <c r="Q9" s="2">
        <v>5367.2</v>
      </c>
      <c r="R9" s="115"/>
      <c r="S9" s="72"/>
      <c r="T9" s="65"/>
      <c r="U9" s="167"/>
      <c r="V9" s="167"/>
      <c r="W9" s="118"/>
      <c r="X9" s="68">
        <f t="shared" si="3"/>
        <v>0</v>
      </c>
    </row>
    <row r="10" spans="1:24" ht="12.75">
      <c r="A10" s="10">
        <v>43321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3600</v>
      </c>
      <c r="P10" s="3">
        <f t="shared" si="2"/>
        <v>0</v>
      </c>
      <c r="Q10" s="2">
        <v>5367.2</v>
      </c>
      <c r="R10" s="71"/>
      <c r="S10" s="72"/>
      <c r="T10" s="70"/>
      <c r="U10" s="126"/>
      <c r="V10" s="127"/>
      <c r="W10" s="122"/>
      <c r="X10" s="68">
        <f t="shared" si="3"/>
        <v>0</v>
      </c>
    </row>
    <row r="11" spans="1:24" ht="12.75">
      <c r="A11" s="10">
        <v>43322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5367.2</v>
      </c>
      <c r="R11" s="69"/>
      <c r="S11" s="65"/>
      <c r="T11" s="70"/>
      <c r="U11" s="126"/>
      <c r="V11" s="127"/>
      <c r="W11" s="122"/>
      <c r="X11" s="68">
        <f t="shared" si="3"/>
        <v>0</v>
      </c>
    </row>
    <row r="12" spans="1:24" ht="12.75">
      <c r="A12" s="10">
        <v>43325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5800</v>
      </c>
      <c r="P12" s="3">
        <f t="shared" si="2"/>
        <v>0</v>
      </c>
      <c r="Q12" s="2">
        <v>5367.2</v>
      </c>
      <c r="R12" s="69"/>
      <c r="S12" s="65"/>
      <c r="T12" s="70"/>
      <c r="U12" s="126"/>
      <c r="V12" s="127"/>
      <c r="W12" s="122"/>
      <c r="X12" s="68">
        <f t="shared" si="3"/>
        <v>0</v>
      </c>
    </row>
    <row r="13" spans="1:24" ht="12.75">
      <c r="A13" s="10">
        <v>43326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10500</v>
      </c>
      <c r="P13" s="3">
        <f t="shared" si="2"/>
        <v>0</v>
      </c>
      <c r="Q13" s="2">
        <v>5367.2</v>
      </c>
      <c r="R13" s="69"/>
      <c r="S13" s="65"/>
      <c r="T13" s="70"/>
      <c r="U13" s="126"/>
      <c r="V13" s="127"/>
      <c r="W13" s="122"/>
      <c r="X13" s="68">
        <f t="shared" si="3"/>
        <v>0</v>
      </c>
    </row>
    <row r="14" spans="1:24" ht="12.75">
      <c r="A14" s="10">
        <v>43327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4200</v>
      </c>
      <c r="P14" s="3">
        <f t="shared" si="2"/>
        <v>0</v>
      </c>
      <c r="Q14" s="2">
        <v>5367.2</v>
      </c>
      <c r="R14" s="69"/>
      <c r="S14" s="65"/>
      <c r="T14" s="74"/>
      <c r="U14" s="126"/>
      <c r="V14" s="127"/>
      <c r="W14" s="122"/>
      <c r="X14" s="68">
        <f t="shared" si="3"/>
        <v>0</v>
      </c>
    </row>
    <row r="15" spans="1:24" ht="12.75">
      <c r="A15" s="10">
        <v>43328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5000</v>
      </c>
      <c r="P15" s="3">
        <f>N15/O15</f>
        <v>0</v>
      </c>
      <c r="Q15" s="2">
        <v>5367.2</v>
      </c>
      <c r="R15" s="69"/>
      <c r="S15" s="65"/>
      <c r="T15" s="74"/>
      <c r="U15" s="126"/>
      <c r="V15" s="127"/>
      <c r="W15" s="122"/>
      <c r="X15" s="68">
        <f t="shared" si="3"/>
        <v>0</v>
      </c>
    </row>
    <row r="16" spans="1:24" ht="12.75">
      <c r="A16" s="10">
        <v>43329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5367.2</v>
      </c>
      <c r="R16" s="69"/>
      <c r="S16" s="65"/>
      <c r="T16" s="74"/>
      <c r="U16" s="126"/>
      <c r="V16" s="127"/>
      <c r="W16" s="122"/>
      <c r="X16" s="68">
        <f t="shared" si="3"/>
        <v>0</v>
      </c>
    </row>
    <row r="17" spans="1:24" ht="12.75">
      <c r="A17" s="10">
        <v>43332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8500</v>
      </c>
      <c r="P17" s="3">
        <f t="shared" si="2"/>
        <v>0</v>
      </c>
      <c r="Q17" s="2">
        <v>5367.2</v>
      </c>
      <c r="R17" s="69"/>
      <c r="S17" s="65"/>
      <c r="T17" s="74"/>
      <c r="U17" s="126"/>
      <c r="V17" s="127"/>
      <c r="W17" s="122"/>
      <c r="X17" s="68">
        <f t="shared" si="3"/>
        <v>0</v>
      </c>
    </row>
    <row r="18" spans="1:24" ht="12.75">
      <c r="A18" s="10">
        <v>43333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9600</v>
      </c>
      <c r="P18" s="3">
        <f>N18/O18</f>
        <v>0</v>
      </c>
      <c r="Q18" s="2">
        <v>5367.2</v>
      </c>
      <c r="R18" s="69"/>
      <c r="S18" s="65"/>
      <c r="T18" s="70"/>
      <c r="U18" s="126"/>
      <c r="V18" s="127"/>
      <c r="W18" s="122"/>
      <c r="X18" s="68">
        <f t="shared" si="3"/>
        <v>0</v>
      </c>
    </row>
    <row r="19" spans="1:24" ht="12.75">
      <c r="A19" s="10">
        <v>43334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5367.2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43335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5367.2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5367.2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5367.2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5367.2</v>
      </c>
      <c r="R23" s="102"/>
      <c r="S23" s="103"/>
      <c r="T23" s="104"/>
      <c r="U23" s="126"/>
      <c r="V23" s="127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5367.2</v>
      </c>
      <c r="R24" s="102"/>
      <c r="S24" s="103"/>
      <c r="T24" s="104"/>
      <c r="U24" s="126"/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5367.2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12454</v>
      </c>
      <c r="C26" s="85">
        <f t="shared" si="4"/>
        <v>35</v>
      </c>
      <c r="D26" s="107">
        <f t="shared" si="4"/>
        <v>35</v>
      </c>
      <c r="E26" s="107">
        <f t="shared" si="4"/>
        <v>0</v>
      </c>
      <c r="F26" s="85">
        <f t="shared" si="4"/>
        <v>234.10000000000002</v>
      </c>
      <c r="G26" s="85">
        <f t="shared" si="4"/>
        <v>673.5</v>
      </c>
      <c r="H26" s="85">
        <f t="shared" si="4"/>
        <v>5867.5</v>
      </c>
      <c r="I26" s="85">
        <f t="shared" si="4"/>
        <v>533.2</v>
      </c>
      <c r="J26" s="85">
        <f t="shared" si="4"/>
        <v>11.2</v>
      </c>
      <c r="K26" s="85">
        <f t="shared" si="4"/>
        <v>619</v>
      </c>
      <c r="L26" s="85">
        <f t="shared" si="4"/>
        <v>998.4</v>
      </c>
      <c r="M26" s="84">
        <f t="shared" si="4"/>
        <v>42.7999999999999</v>
      </c>
      <c r="N26" s="84">
        <f t="shared" si="4"/>
        <v>21468.699999999997</v>
      </c>
      <c r="O26" s="84">
        <f t="shared" si="4"/>
        <v>132000</v>
      </c>
      <c r="P26" s="86">
        <f>N26/O26</f>
        <v>0.16264166666666666</v>
      </c>
      <c r="Q26" s="2"/>
      <c r="R26" s="75">
        <f>SUM(R4:R25)</f>
        <v>194.9</v>
      </c>
      <c r="S26" s="75">
        <f>SUM(S4:S25)</f>
        <v>0</v>
      </c>
      <c r="T26" s="75">
        <f>SUM(T4:T25)</f>
        <v>3.2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199.1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43318</v>
      </c>
      <c r="S31" s="146">
        <f>'[2]залишки'!$G$6/1000</f>
        <v>199.67514000000003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43318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2">
      <selection activeCell="P37" sqref="P37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114</v>
      </c>
      <c r="P27" s="179"/>
    </row>
    <row r="28" spans="1:16" ht="30.75" customHeight="1">
      <c r="A28" s="169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1986.7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4569.141030000001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8165.12103</v>
      </c>
      <c r="N29" s="47">
        <f>M29-L29</f>
        <v>-17365.908969999997</v>
      </c>
      <c r="O29" s="180">
        <f>серпень!S31</f>
        <v>199.67514000000003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560440.2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117122.4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158560.6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22825.7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64332.4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25769.220000000038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960719.02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1986.7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4569.141030000001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2018-08-07T08:51:53Z</dcterms:modified>
  <cp:category/>
  <cp:version/>
  <cp:contentType/>
  <cp:contentStatus/>
</cp:coreProperties>
</file>